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2DF5\"/>
    </mc:Choice>
  </mc:AlternateContent>
  <bookViews>
    <workbookView xWindow="480" yWindow="90" windowWidth="15195" windowHeight="11760" firstSheet="1" activeTab="1"/>
  </bookViews>
  <sheets>
    <sheet name="Öndeğerlendirme" sheetId="3" r:id="rId1"/>
    <sheet name="Sınav" sheetId="4" r:id="rId2"/>
  </sheets>
  <definedNames>
    <definedName name="_xlnm._FilterDatabase" localSheetId="0" hidden="1">Öndeğerlendirme!$H$4:$H$16</definedName>
  </definedNames>
  <calcPr calcId="162912"/>
</workbook>
</file>

<file path=xl/calcChain.xml><?xml version="1.0" encoding="utf-8"?>
<calcChain xmlns="http://schemas.openxmlformats.org/spreadsheetml/2006/main">
  <c r="J16" i="4" l="1"/>
  <c r="I16" i="4"/>
  <c r="H16" i="4"/>
  <c r="G16" i="4"/>
  <c r="K16" i="4"/>
  <c r="J15" i="4"/>
  <c r="I15" i="4"/>
  <c r="H15" i="4"/>
  <c r="G15" i="4"/>
  <c r="K15" i="4"/>
  <c r="J13" i="4"/>
  <c r="I13" i="4"/>
  <c r="H13" i="4"/>
  <c r="G13" i="4"/>
  <c r="K13" i="4"/>
  <c r="J12" i="4"/>
  <c r="I12" i="4"/>
  <c r="H12" i="4"/>
  <c r="G12" i="4"/>
  <c r="J11" i="4"/>
  <c r="I11" i="4"/>
  <c r="H11" i="4"/>
  <c r="G11" i="4"/>
  <c r="K11" i="4"/>
  <c r="J10" i="4"/>
  <c r="I10" i="4"/>
  <c r="H10" i="4"/>
  <c r="G10" i="4"/>
  <c r="K10" i="4"/>
  <c r="J9" i="4"/>
  <c r="I9" i="4"/>
  <c r="H9" i="4"/>
  <c r="G9" i="4"/>
  <c r="K9" i="4"/>
  <c r="J8" i="4"/>
  <c r="I8" i="4"/>
  <c r="H8" i="4"/>
  <c r="G8" i="4"/>
  <c r="K8" i="4"/>
  <c r="J7" i="4"/>
  <c r="I7" i="4"/>
  <c r="H7" i="4"/>
  <c r="G7" i="4"/>
  <c r="K7" i="4"/>
  <c r="J6" i="4"/>
  <c r="I6" i="4"/>
  <c r="H6" i="4"/>
  <c r="G6" i="4"/>
  <c r="K6" i="4"/>
  <c r="G6" i="3"/>
  <c r="F6" i="3"/>
  <c r="H6" i="3"/>
  <c r="F10" i="3"/>
  <c r="G10" i="3"/>
  <c r="G18" i="3"/>
  <c r="F18" i="3"/>
  <c r="F9" i="3"/>
  <c r="G9" i="3"/>
  <c r="G26" i="3"/>
  <c r="F26" i="3"/>
  <c r="F25" i="3"/>
  <c r="G25" i="3"/>
  <c r="G7" i="3"/>
  <c r="G13" i="3"/>
  <c r="F13" i="3"/>
  <c r="F7" i="3"/>
  <c r="F11" i="3"/>
  <c r="G11" i="3"/>
  <c r="H11" i="3"/>
  <c r="F19" i="3"/>
  <c r="G19" i="3"/>
  <c r="F16" i="3"/>
  <c r="G16" i="3"/>
  <c r="F17" i="3"/>
  <c r="G17" i="3"/>
  <c r="F12" i="3"/>
  <c r="G12" i="3"/>
  <c r="F14" i="3"/>
  <c r="G14" i="3"/>
  <c r="F20" i="3"/>
  <c r="G20" i="3"/>
  <c r="F15" i="3"/>
  <c r="G15" i="3"/>
  <c r="F24" i="3"/>
  <c r="G24" i="3"/>
  <c r="H24" i="3"/>
  <c r="F8" i="3"/>
  <c r="G8" i="3"/>
  <c r="F23" i="3"/>
  <c r="G23" i="3"/>
  <c r="H17" i="3"/>
  <c r="H15" i="3"/>
  <c r="H9" i="3"/>
  <c r="H26" i="3"/>
  <c r="H18" i="3"/>
  <c r="H12" i="3"/>
  <c r="H8" i="3"/>
  <c r="H16" i="3"/>
  <c r="H13" i="3"/>
  <c r="H10" i="3"/>
  <c r="H23" i="3"/>
  <c r="H20" i="3"/>
  <c r="H14" i="3"/>
  <c r="H19" i="3"/>
  <c r="H25" i="3"/>
  <c r="H7" i="3"/>
  <c r="K12" i="4"/>
</calcChain>
</file>

<file path=xl/sharedStrings.xml><?xml version="1.0" encoding="utf-8"?>
<sst xmlns="http://schemas.openxmlformats.org/spreadsheetml/2006/main" count="130" uniqueCount="92">
  <si>
    <t xml:space="preserve">MOLEKÜLER BİYOLOJİ ANABİLİM DALI İÇİN AÇILAN 1 (BİR) ADET ARAŞTIRMA GÖREVLİSİ KADROSUNA </t>
  </si>
  <si>
    <t>BAŞVURAN ADAYLARIN ÖN DEĞERLENDİRME SONUÇLARI</t>
  </si>
  <si>
    <t>Sıra No</t>
  </si>
  <si>
    <t>Başvuran Adayın</t>
  </si>
  <si>
    <t>ALES Puanı</t>
  </si>
  <si>
    <t>Yabancı Dil Puanı</t>
  </si>
  <si>
    <t>ALES %60</t>
  </si>
  <si>
    <t>Yabancı Dil %40</t>
  </si>
  <si>
    <t>Toplam Puan</t>
  </si>
  <si>
    <t>Adı</t>
  </si>
  <si>
    <t>Soyadı</t>
  </si>
  <si>
    <t>Merve</t>
  </si>
  <si>
    <t>SÖYLEYİCİ</t>
  </si>
  <si>
    <t>Sınava Girebilir</t>
  </si>
  <si>
    <t>Zeynep Tansu</t>
  </si>
  <si>
    <t>ATASAVUM</t>
  </si>
  <si>
    <t>Abdulhadi</t>
  </si>
  <si>
    <t>FIRAT</t>
  </si>
  <si>
    <t>Ahmet</t>
  </si>
  <si>
    <t>YAĞBASAN</t>
  </si>
  <si>
    <t>Kaan Can</t>
  </si>
  <si>
    <t>ÖMEROĞLU</t>
  </si>
  <si>
    <t xml:space="preserve">Nilay </t>
  </si>
  <si>
    <t>ÖRDEK</t>
  </si>
  <si>
    <t>Hafize Özen</t>
  </si>
  <si>
    <t>KAYA</t>
  </si>
  <si>
    <t>Feraye Hatice</t>
  </si>
  <si>
    <t>CANBAZ</t>
  </si>
  <si>
    <t>*</t>
  </si>
  <si>
    <t>Yabancı Dil Puanı Yetersiz</t>
  </si>
  <si>
    <t>Elif Nur</t>
  </si>
  <si>
    <t>ÖZKAYA BOZDAĞ</t>
  </si>
  <si>
    <t>**</t>
  </si>
  <si>
    <t>YL Programı Uygun Değil</t>
  </si>
  <si>
    <t>Mehmet Soner</t>
  </si>
  <si>
    <t>TÜRKÜNER</t>
  </si>
  <si>
    <t>***</t>
  </si>
  <si>
    <t>YL Öğrencisi Değil</t>
  </si>
  <si>
    <t xml:space="preserve">Ömer </t>
  </si>
  <si>
    <t>GÜLLÜLÜ</t>
  </si>
  <si>
    <t>Sınava Giremez</t>
  </si>
  <si>
    <t>Fadimana</t>
  </si>
  <si>
    <t>ÜSTÜN</t>
  </si>
  <si>
    <t>Sevde Nur</t>
  </si>
  <si>
    <t>BİLTEKİN</t>
  </si>
  <si>
    <t xml:space="preserve">Mustafa </t>
  </si>
  <si>
    <t>Değerlendirme Dışı</t>
  </si>
  <si>
    <t xml:space="preserve">Nazlı Merve </t>
  </si>
  <si>
    <t>DURSUN</t>
  </si>
  <si>
    <t>Sınava Giremez***</t>
  </si>
  <si>
    <t>Nurol</t>
  </si>
  <si>
    <t>CİMİNOĞLU</t>
  </si>
  <si>
    <t>Sınava Giremez**</t>
  </si>
  <si>
    <t xml:space="preserve">Birsen </t>
  </si>
  <si>
    <t>BEKÇİ</t>
  </si>
  <si>
    <t>Sınava Giremez*</t>
  </si>
  <si>
    <t>Şebnem</t>
  </si>
  <si>
    <t>SEHERLER</t>
  </si>
  <si>
    <t xml:space="preserve">            Moleküler Biyoloji Anabilim Dalı Bilim Jürisi tarafından başvuru evrakları üzerinden yapılan ÖNDEĞERLENDİRME sonucunda açılan 1 adet kadroya  19 kişi başvurmuş olup adaylar puanlarına göre yukarıdan aşağıya sıralanmıştır. Sınava girebilecek aday sayısı; 1 adet kadronun 10 katı kadar olup sırada yer alan ilk 10 (on) kişi sınava girmeye hak kazanmıştır. Sınav 18 Ocak 2016 tarihinde Saat 10:00'da Biyoloji Bölüm Başkanlığında yapılacaktır.</t>
  </si>
  <si>
    <t xml:space="preserve">           Bilgilerinize saygılarımızla sunarız.</t>
  </si>
  <si>
    <t>Prof. Dr. Tamer YAĞCI</t>
  </si>
  <si>
    <t>Başkan</t>
  </si>
  <si>
    <t>Doç.Dr. Ferruh ÖZCAN</t>
  </si>
  <si>
    <t>Doç. Dr. Uygar Halis TAZEBAY</t>
  </si>
  <si>
    <t>Üye</t>
  </si>
  <si>
    <t>BAŞVURAN ADAYLARIN SINAV SONUCU</t>
  </si>
  <si>
    <t>Lisans Not Ortalaması</t>
  </si>
  <si>
    <t>Giriş Sınavı Notu</t>
  </si>
  <si>
    <t>ALES %30</t>
  </si>
  <si>
    <t>Yabancı Dil %10</t>
  </si>
  <si>
    <t>Lisans Not Ortalaması %30</t>
  </si>
  <si>
    <t>Giriş Sınavı Notu %30</t>
  </si>
  <si>
    <t>Ortalama</t>
  </si>
  <si>
    <t>YÖK</t>
  </si>
  <si>
    <t>Mehmet Soner TÜRKÜNER</t>
  </si>
  <si>
    <t>Merve SÖYLEYİCİ</t>
  </si>
  <si>
    <t>Zeynep Tansu ATASAVUM</t>
  </si>
  <si>
    <t>Feraye Hatice CANBAZ</t>
  </si>
  <si>
    <t>Abdulhadi FIRAT</t>
  </si>
  <si>
    <t>Kaan Can ÖMEROĞLU</t>
  </si>
  <si>
    <t>Ahmet YAĞBASAN</t>
  </si>
  <si>
    <t>Nilay ÖRDEK</t>
  </si>
  <si>
    <t>Hafize Özen KAYA</t>
  </si>
  <si>
    <t>Elif Nur ÖZKAYA BOZDAĞ</t>
  </si>
  <si>
    <t>Sınava Katılmayanlar</t>
  </si>
  <si>
    <t>TEMEL BİLİMLER FAKÜLTESİ DEKANLIĞINA</t>
  </si>
  <si>
    <t>Mehmet Soner TÜRKÜNER Moleküler Biyoloji Anabilim Dalı Bilim Jürisi tarafından yapılan sınavlar neticesinde toplam 85,32 puan almış ve  Araştırma Görevlisi olarak atanması uygun bulunmuştur.</t>
  </si>
  <si>
    <t>Zeynep Tansu ATASAVUM Moleküler Biyoloji Anabilim Dalı Bilim Jürisi tarafından yapılan sınavlar neticesinde toplam 74,53 puan almış ve  YEDEK ADAY olarak Araştırma Görevlisi atanması uygun bulunmuştur.</t>
  </si>
  <si>
    <t>Bilgilerinize saygılarımızla sunarız.</t>
  </si>
  <si>
    <t>Prof. Dr. Işıl KURNAZ</t>
  </si>
  <si>
    <t>Doç.Dr.Ferruh ÖZCAN</t>
  </si>
  <si>
    <t>Yrd. Doç. Dr. Can M. ERİŞTİ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</si>
</sst>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9"/>
      <name val="Arial Tur"/>
      <charset val="162"/>
    </font>
    <font>
      <sz val="10"/>
      <color indexed="10"/>
      <name val="Arial Tur"/>
      <charset val="162"/>
    </font>
    <font>
      <b/>
      <sz val="9"/>
      <name val="Arial Tur"/>
      <charset val="162"/>
    </font>
    <font>
      <b/>
      <sz val="12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rgb="FF000000"/>
      <name val="Calibri"/>
      <family val="2"/>
      <charset val="162"/>
    </font>
    <font>
      <sz val="10"/>
      <color rgb="FF000000"/>
      <name val="Arial tur"/>
      <charset val="162"/>
    </font>
    <font>
      <sz val="8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9" fillId="0" borderId="0" xfId="0" applyFont="1"/>
    <xf numFmtId="0" fontId="0" fillId="0" borderId="0" xfId="0" applyFont="1"/>
    <xf numFmtId="0" fontId="8" fillId="0" borderId="0" xfId="2"/>
    <xf numFmtId="0" fontId="2" fillId="0" borderId="1" xfId="0" applyFont="1" applyBorder="1"/>
    <xf numFmtId="0" fontId="2" fillId="0" borderId="0" xfId="0" applyFont="1"/>
    <xf numFmtId="0" fontId="0" fillId="0" borderId="0" xfId="0" applyFont="1" applyAlignment="1"/>
    <xf numFmtId="0" fontId="4" fillId="0" borderId="0" xfId="0" applyFont="1"/>
    <xf numFmtId="0" fontId="0" fillId="0" borderId="1" xfId="0" applyBorder="1" applyAlignment="1">
      <alignment wrapText="1"/>
    </xf>
    <xf numFmtId="0" fontId="5" fillId="0" borderId="0" xfId="0" applyFont="1"/>
    <xf numFmtId="0" fontId="10" fillId="0" borderId="0" xfId="0" applyFont="1"/>
    <xf numFmtId="4" fontId="0" fillId="0" borderId="1" xfId="0" applyNumberFormat="1" applyFont="1" applyBorder="1"/>
    <xf numFmtId="0" fontId="0" fillId="0" borderId="1" xfId="0" applyFont="1" applyBorder="1"/>
    <xf numFmtId="0" fontId="4" fillId="0" borderId="1" xfId="0" applyFont="1" applyBorder="1"/>
    <xf numFmtId="164" fontId="0" fillId="0" borderId="1" xfId="0" applyNumberFormat="1" applyFont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1" applyFont="1"/>
    <xf numFmtId="0" fontId="0" fillId="0" borderId="1" xfId="1" applyFont="1" applyBorder="1"/>
    <xf numFmtId="0" fontId="0" fillId="0" borderId="1" xfId="0" applyBorder="1"/>
    <xf numFmtId="0" fontId="5" fillId="0" borderId="1" xfId="0" applyFont="1" applyBorder="1"/>
    <xf numFmtId="0" fontId="11" fillId="0" borderId="1" xfId="0" applyFont="1" applyBorder="1" applyAlignment="1">
      <alignment vertical="top" wrapText="1"/>
    </xf>
    <xf numFmtId="164" fontId="0" fillId="2" borderId="1" xfId="0" applyNumberFormat="1" applyFont="1" applyFill="1" applyBorder="1"/>
    <xf numFmtId="0" fontId="0" fillId="2" borderId="1" xfId="0" applyFont="1" applyFill="1" applyBorder="1"/>
    <xf numFmtId="4" fontId="0" fillId="2" borderId="1" xfId="0" applyNumberFormat="1" applyFont="1" applyFill="1" applyBorder="1"/>
    <xf numFmtId="0" fontId="5" fillId="2" borderId="0" xfId="0" applyFont="1" applyFill="1"/>
    <xf numFmtId="0" fontId="12" fillId="2" borderId="1" xfId="0" applyFont="1" applyFill="1" applyBorder="1" applyAlignment="1">
      <alignment vertical="top" wrapText="1"/>
    </xf>
    <xf numFmtId="0" fontId="0" fillId="0" borderId="0" xfId="1" applyFont="1" applyBorder="1"/>
    <xf numFmtId="164" fontId="0" fillId="0" borderId="0" xfId="0" applyNumberFormat="1" applyFont="1" applyBorder="1"/>
    <xf numFmtId="0" fontId="0" fillId="0" borderId="0" xfId="0" applyFont="1" applyBorder="1"/>
    <xf numFmtId="0" fontId="12" fillId="0" borderId="0" xfId="0" applyFont="1" applyBorder="1" applyAlignment="1">
      <alignment vertical="top" wrapText="1"/>
    </xf>
    <xf numFmtId="4" fontId="0" fillId="0" borderId="0" xfId="0" applyNumberFormat="1" applyFont="1" applyBorder="1"/>
    <xf numFmtId="0" fontId="0" fillId="0" borderId="0" xfId="0" applyBorder="1"/>
    <xf numFmtId="164" fontId="0" fillId="2" borderId="0" xfId="0" applyNumberFormat="1" applyFont="1" applyFill="1" applyBorder="1"/>
    <xf numFmtId="0" fontId="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4" fontId="0" fillId="2" borderId="0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1" fillId="0" borderId="0" xfId="1" applyFont="1"/>
    <xf numFmtId="0" fontId="1" fillId="0" borderId="1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1" applyFont="1" applyFill="1" applyBorder="1"/>
    <xf numFmtId="0" fontId="1" fillId="0" borderId="0" xfId="0" applyFont="1" applyAlignment="1">
      <alignment horizontal="center"/>
    </xf>
    <xf numFmtId="0" fontId="1" fillId="2" borderId="0" xfId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6"/>
  <sheetViews>
    <sheetView topLeftCell="A23" zoomScaleNormal="100" workbookViewId="0">
      <selection activeCell="A28" sqref="A28:H28"/>
    </sheetView>
  </sheetViews>
  <sheetFormatPr defaultRowHeight="12.75"/>
  <cols>
    <col min="1" max="1" width="9.140625" style="4"/>
    <col min="2" max="2" width="13.5703125" style="9" customWidth="1"/>
    <col min="3" max="3" width="16.7109375" style="4" customWidth="1"/>
    <col min="4" max="4" width="10.140625" style="4" bestFit="1" customWidth="1"/>
    <col min="5" max="8" width="9.140625" style="4"/>
    <col min="9" max="9" width="25.5703125" customWidth="1"/>
    <col min="10" max="10" width="5.42578125" customWidth="1"/>
    <col min="14" max="14" width="8.140625" customWidth="1"/>
  </cols>
  <sheetData>
    <row r="1" spans="1:255" s="9" customFormat="1" ht="12">
      <c r="A1" s="43" t="s">
        <v>0</v>
      </c>
      <c r="B1" s="43"/>
      <c r="C1" s="43"/>
      <c r="D1" s="43"/>
      <c r="E1" s="43"/>
      <c r="F1" s="43"/>
      <c r="G1" s="43"/>
      <c r="H1" s="43"/>
    </row>
    <row r="2" spans="1:255" s="4" customFormat="1">
      <c r="A2" s="41"/>
      <c r="B2" s="44" t="s">
        <v>1</v>
      </c>
      <c r="C2" s="44"/>
      <c r="D2" s="44"/>
      <c r="E2" s="44"/>
      <c r="F2" s="44"/>
      <c r="G2" s="44"/>
      <c r="H2" s="44"/>
    </row>
    <row r="3" spans="1:255" s="4" customFormat="1">
      <c r="B3" s="9"/>
    </row>
    <row r="4" spans="1:255" s="4" customFormat="1" ht="12.75" customHeight="1">
      <c r="A4" s="45" t="s">
        <v>2</v>
      </c>
      <c r="B4" s="45" t="s">
        <v>3</v>
      </c>
      <c r="C4" s="45"/>
      <c r="D4" s="45" t="s">
        <v>4</v>
      </c>
      <c r="E4" s="45" t="s">
        <v>5</v>
      </c>
      <c r="F4" s="45" t="s">
        <v>6</v>
      </c>
      <c r="G4" s="45" t="s">
        <v>7</v>
      </c>
      <c r="H4" s="46" t="s">
        <v>8</v>
      </c>
    </row>
    <row r="5" spans="1:255" s="4" customFormat="1" ht="12.75" customHeight="1">
      <c r="A5" s="45"/>
      <c r="B5" s="17" t="s">
        <v>9</v>
      </c>
      <c r="C5" s="18" t="s">
        <v>10</v>
      </c>
      <c r="D5" s="45"/>
      <c r="E5" s="45"/>
      <c r="F5" s="45"/>
      <c r="G5" s="45"/>
      <c r="H5" s="46"/>
    </row>
    <row r="6" spans="1:255" s="7" customFormat="1">
      <c r="A6" s="14">
        <v>1</v>
      </c>
      <c r="B6" s="15" t="s">
        <v>11</v>
      </c>
      <c r="C6" s="15" t="s">
        <v>12</v>
      </c>
      <c r="D6" s="16">
        <v>83.278000000000006</v>
      </c>
      <c r="E6" s="16">
        <v>97.5</v>
      </c>
      <c r="F6" s="13">
        <f t="shared" ref="F6:F20" si="0">ROUND((D6*60%),2)</f>
        <v>49.97</v>
      </c>
      <c r="G6" s="13">
        <f t="shared" ref="G6:G20" si="1">ROUND((E6*40%),2)</f>
        <v>39</v>
      </c>
      <c r="H6" s="13">
        <f t="shared" ref="H6:H20" si="2">F6+G6</f>
        <v>88.97</v>
      </c>
      <c r="I6" s="7" t="s">
        <v>13</v>
      </c>
      <c r="J6"/>
    </row>
    <row r="7" spans="1:255">
      <c r="A7" s="14">
        <v>2</v>
      </c>
      <c r="B7" s="15" t="s">
        <v>14</v>
      </c>
      <c r="C7" s="15" t="s">
        <v>15</v>
      </c>
      <c r="D7" s="16">
        <v>85.674999999999997</v>
      </c>
      <c r="E7" s="16">
        <v>90</v>
      </c>
      <c r="F7" s="13">
        <f t="shared" si="0"/>
        <v>51.41</v>
      </c>
      <c r="G7" s="13">
        <f t="shared" si="1"/>
        <v>36</v>
      </c>
      <c r="H7" s="13">
        <f t="shared" si="2"/>
        <v>87.41</v>
      </c>
      <c r="I7" s="7" t="s">
        <v>13</v>
      </c>
      <c r="J7" s="62"/>
    </row>
    <row r="8" spans="1:255" s="4" customFormat="1">
      <c r="A8" s="14">
        <v>3</v>
      </c>
      <c r="B8" s="15" t="s">
        <v>16</v>
      </c>
      <c r="C8" s="15" t="s">
        <v>17</v>
      </c>
      <c r="D8" s="16">
        <v>84.811999999999998</v>
      </c>
      <c r="E8" s="16">
        <v>73.75</v>
      </c>
      <c r="F8" s="13">
        <f t="shared" si="0"/>
        <v>50.89</v>
      </c>
      <c r="G8" s="13">
        <f t="shared" si="1"/>
        <v>29.5</v>
      </c>
      <c r="H8" s="13">
        <f t="shared" si="2"/>
        <v>80.39</v>
      </c>
      <c r="I8" s="7" t="s">
        <v>13</v>
      </c>
      <c r="J8" s="7"/>
      <c r="K8" s="62"/>
      <c r="L8" s="62"/>
      <c r="M8" s="62"/>
      <c r="N8" s="19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3" customFormat="1" ht="12.75" customHeight="1">
      <c r="A9" s="14">
        <v>4</v>
      </c>
      <c r="B9" s="15" t="s">
        <v>18</v>
      </c>
      <c r="C9" s="15" t="s">
        <v>19</v>
      </c>
      <c r="D9" s="16">
        <v>87.048000000000002</v>
      </c>
      <c r="E9" s="16">
        <v>70</v>
      </c>
      <c r="F9" s="13">
        <f t="shared" si="0"/>
        <v>52.23</v>
      </c>
      <c r="G9" s="13">
        <f t="shared" si="1"/>
        <v>28</v>
      </c>
      <c r="H9" s="13">
        <f t="shared" si="2"/>
        <v>80.22999999999999</v>
      </c>
      <c r="I9" s="7" t="s">
        <v>13</v>
      </c>
      <c r="J9"/>
      <c r="K9" s="62"/>
      <c r="L9" s="62"/>
      <c r="M9" s="62"/>
      <c r="N9" s="19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" customFormat="1" ht="15">
      <c r="A10" s="14">
        <v>5</v>
      </c>
      <c r="B10" s="15" t="s">
        <v>20</v>
      </c>
      <c r="C10" s="15" t="s">
        <v>21</v>
      </c>
      <c r="D10" s="16">
        <v>83.3</v>
      </c>
      <c r="E10" s="16">
        <v>73.75</v>
      </c>
      <c r="F10" s="13">
        <f t="shared" si="0"/>
        <v>49.98</v>
      </c>
      <c r="G10" s="13">
        <f t="shared" si="1"/>
        <v>29.5</v>
      </c>
      <c r="H10" s="13">
        <f t="shared" si="2"/>
        <v>79.47999999999999</v>
      </c>
      <c r="I10" s="7" t="s">
        <v>13</v>
      </c>
      <c r="J10" s="5"/>
      <c r="K10" s="62"/>
      <c r="L10" s="62"/>
      <c r="M10" s="62"/>
      <c r="N10" s="19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4" customFormat="1">
      <c r="A11" s="14">
        <v>6</v>
      </c>
      <c r="B11" s="15" t="s">
        <v>22</v>
      </c>
      <c r="C11" s="15" t="s">
        <v>23</v>
      </c>
      <c r="D11" s="16">
        <v>79.935000000000002</v>
      </c>
      <c r="E11" s="16">
        <v>76.25</v>
      </c>
      <c r="F11" s="13">
        <f t="shared" si="0"/>
        <v>47.96</v>
      </c>
      <c r="G11" s="13">
        <f t="shared" si="1"/>
        <v>30.5</v>
      </c>
      <c r="H11" s="13">
        <f t="shared" si="2"/>
        <v>78.460000000000008</v>
      </c>
      <c r="I11" s="7" t="s">
        <v>13</v>
      </c>
      <c r="J11"/>
      <c r="K11" s="62"/>
      <c r="L11" s="62"/>
      <c r="M11" s="62"/>
      <c r="N11" s="19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4" customFormat="1">
      <c r="A12" s="14">
        <v>7</v>
      </c>
      <c r="B12" s="15" t="s">
        <v>24</v>
      </c>
      <c r="C12" s="15" t="s">
        <v>25</v>
      </c>
      <c r="D12" s="16">
        <v>80.412999999999997</v>
      </c>
      <c r="E12" s="16">
        <v>72.5</v>
      </c>
      <c r="F12" s="13">
        <f t="shared" si="0"/>
        <v>48.25</v>
      </c>
      <c r="G12" s="13">
        <f t="shared" si="1"/>
        <v>29</v>
      </c>
      <c r="H12" s="13">
        <f t="shared" si="2"/>
        <v>77.25</v>
      </c>
      <c r="I12" s="7" t="s">
        <v>13</v>
      </c>
      <c r="J12" s="62"/>
      <c r="K12" s="62"/>
      <c r="L12" s="62"/>
      <c r="M12" s="62"/>
      <c r="N12" s="19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4" customFormat="1">
      <c r="A13" s="14">
        <v>8</v>
      </c>
      <c r="B13" s="15" t="s">
        <v>26</v>
      </c>
      <c r="C13" s="15" t="s">
        <v>27</v>
      </c>
      <c r="D13" s="16">
        <v>76.432000000000002</v>
      </c>
      <c r="E13" s="16">
        <v>75</v>
      </c>
      <c r="F13" s="13">
        <f t="shared" si="0"/>
        <v>45.86</v>
      </c>
      <c r="G13" s="13">
        <f t="shared" si="1"/>
        <v>30</v>
      </c>
      <c r="H13" s="13">
        <f t="shared" si="2"/>
        <v>75.86</v>
      </c>
      <c r="I13" s="7" t="s">
        <v>13</v>
      </c>
      <c r="J13" s="20" t="s">
        <v>28</v>
      </c>
      <c r="K13" s="54" t="s">
        <v>29</v>
      </c>
      <c r="L13" s="54"/>
      <c r="M13" s="54"/>
      <c r="N13" s="19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4" customFormat="1">
      <c r="A14" s="14">
        <v>9</v>
      </c>
      <c r="B14" s="15" t="s">
        <v>30</v>
      </c>
      <c r="C14" s="15" t="s">
        <v>31</v>
      </c>
      <c r="D14" s="16">
        <v>85.980999999999995</v>
      </c>
      <c r="E14" s="16">
        <v>57.5</v>
      </c>
      <c r="F14" s="13">
        <f t="shared" si="0"/>
        <v>51.59</v>
      </c>
      <c r="G14" s="13">
        <f t="shared" si="1"/>
        <v>23</v>
      </c>
      <c r="H14" s="13">
        <f t="shared" si="2"/>
        <v>74.59</v>
      </c>
      <c r="I14" s="7" t="s">
        <v>13</v>
      </c>
      <c r="J14" s="20" t="s">
        <v>32</v>
      </c>
      <c r="K14" s="54" t="s">
        <v>33</v>
      </c>
      <c r="L14" s="63"/>
      <c r="M14" s="63"/>
      <c r="N14" s="1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4" customFormat="1">
      <c r="A15" s="14">
        <v>10</v>
      </c>
      <c r="B15" s="15" t="s">
        <v>34</v>
      </c>
      <c r="C15" s="15" t="s">
        <v>35</v>
      </c>
      <c r="D15" s="16">
        <v>75.085999999999999</v>
      </c>
      <c r="E15" s="16">
        <v>71.25</v>
      </c>
      <c r="F15" s="13">
        <f t="shared" si="0"/>
        <v>45.05</v>
      </c>
      <c r="G15" s="13">
        <f t="shared" si="1"/>
        <v>28.5</v>
      </c>
      <c r="H15" s="13">
        <f t="shared" si="2"/>
        <v>73.55</v>
      </c>
      <c r="I15" s="7" t="s">
        <v>13</v>
      </c>
      <c r="J15" s="20" t="s">
        <v>36</v>
      </c>
      <c r="K15" s="54" t="s">
        <v>37</v>
      </c>
      <c r="L15" s="63"/>
      <c r="M15" s="63"/>
      <c r="N15" s="19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4" customFormat="1">
      <c r="A16" s="14">
        <v>11</v>
      </c>
      <c r="B16" s="15" t="s">
        <v>38</v>
      </c>
      <c r="C16" s="15" t="s">
        <v>39</v>
      </c>
      <c r="D16" s="16">
        <v>75.334999999999994</v>
      </c>
      <c r="E16" s="16">
        <v>70</v>
      </c>
      <c r="F16" s="13">
        <f t="shared" si="0"/>
        <v>45.2</v>
      </c>
      <c r="G16" s="13">
        <f t="shared" si="1"/>
        <v>28</v>
      </c>
      <c r="H16" s="13">
        <f t="shared" si="2"/>
        <v>73.2</v>
      </c>
      <c r="I16" s="19" t="s">
        <v>40</v>
      </c>
      <c r="J16" s="62"/>
      <c r="K16" s="62"/>
      <c r="L16" s="62"/>
      <c r="M16" s="62"/>
      <c r="N16" s="19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>
      <c r="A17" s="14">
        <v>12</v>
      </c>
      <c r="B17" s="15" t="s">
        <v>41</v>
      </c>
      <c r="C17" s="15" t="s">
        <v>25</v>
      </c>
      <c r="D17" s="16">
        <v>87.34</v>
      </c>
      <c r="E17" s="16">
        <v>51.25</v>
      </c>
      <c r="F17" s="13">
        <f t="shared" si="0"/>
        <v>52.4</v>
      </c>
      <c r="G17" s="13">
        <f t="shared" si="1"/>
        <v>20.5</v>
      </c>
      <c r="H17" s="13">
        <f t="shared" si="2"/>
        <v>72.900000000000006</v>
      </c>
      <c r="I17" s="19" t="s">
        <v>40</v>
      </c>
      <c r="J17" s="62"/>
    </row>
    <row r="18" spans="1:255" s="4" customFormat="1" ht="15">
      <c r="A18" s="14">
        <v>13</v>
      </c>
      <c r="B18" s="15" t="s">
        <v>11</v>
      </c>
      <c r="C18" s="15" t="s">
        <v>42</v>
      </c>
      <c r="D18" s="16">
        <v>77.561000000000007</v>
      </c>
      <c r="E18" s="16">
        <v>61.25</v>
      </c>
      <c r="F18" s="13">
        <f t="shared" si="0"/>
        <v>46.54</v>
      </c>
      <c r="G18" s="13">
        <f t="shared" si="1"/>
        <v>24.5</v>
      </c>
      <c r="H18" s="13">
        <f t="shared" si="2"/>
        <v>71.039999999999992</v>
      </c>
      <c r="I18" s="19" t="s">
        <v>40</v>
      </c>
      <c r="J1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>
      <c r="A19" s="14">
        <v>14</v>
      </c>
      <c r="B19" s="15" t="s">
        <v>43</v>
      </c>
      <c r="C19" s="15" t="s">
        <v>44</v>
      </c>
      <c r="D19" s="16">
        <v>82.7</v>
      </c>
      <c r="E19" s="16">
        <v>51.25</v>
      </c>
      <c r="F19" s="13">
        <f t="shared" si="0"/>
        <v>49.62</v>
      </c>
      <c r="G19" s="13">
        <f t="shared" si="1"/>
        <v>20.5</v>
      </c>
      <c r="H19" s="13">
        <f t="shared" si="2"/>
        <v>70.12</v>
      </c>
      <c r="I19" s="19" t="s">
        <v>40</v>
      </c>
      <c r="J19" s="62"/>
    </row>
    <row r="20" spans="1:255">
      <c r="A20" s="14">
        <v>15</v>
      </c>
      <c r="B20" s="15" t="s">
        <v>45</v>
      </c>
      <c r="C20" s="15" t="s">
        <v>25</v>
      </c>
      <c r="D20" s="16">
        <v>81.233999999999995</v>
      </c>
      <c r="E20" s="16">
        <v>50</v>
      </c>
      <c r="F20" s="13">
        <f t="shared" si="0"/>
        <v>48.74</v>
      </c>
      <c r="G20" s="13">
        <f t="shared" si="1"/>
        <v>20</v>
      </c>
      <c r="H20" s="13">
        <f t="shared" si="2"/>
        <v>68.740000000000009</v>
      </c>
      <c r="I20" s="19" t="s">
        <v>40</v>
      </c>
      <c r="J20" s="62"/>
    </row>
    <row r="21" spans="1:255" s="4" customFormat="1" ht="15"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4" customFormat="1" ht="15">
      <c r="A22" s="53" t="s">
        <v>46</v>
      </c>
      <c r="B22" s="53"/>
      <c r="C22" s="53"/>
      <c r="D22" s="53"/>
      <c r="E22" s="53"/>
      <c r="F22" s="53"/>
      <c r="G22" s="53"/>
      <c r="H22" s="5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4" customFormat="1" ht="15">
      <c r="A23" s="14">
        <v>2</v>
      </c>
      <c r="B23" s="15" t="s">
        <v>47</v>
      </c>
      <c r="C23" s="15" t="s">
        <v>48</v>
      </c>
      <c r="D23" s="16">
        <v>72.603999999999999</v>
      </c>
      <c r="E23" s="16">
        <v>81.25</v>
      </c>
      <c r="F23" s="13">
        <f>ROUND((D23*60%),2)</f>
        <v>43.56</v>
      </c>
      <c r="G23" s="13">
        <f>ROUND((E23*40%),2)</f>
        <v>32.5</v>
      </c>
      <c r="H23" s="13">
        <f>F23+G23</f>
        <v>76.06</v>
      </c>
      <c r="I23" s="5" t="s">
        <v>49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4" customFormat="1" ht="15">
      <c r="A24" s="14">
        <v>12</v>
      </c>
      <c r="B24" s="15" t="s">
        <v>50</v>
      </c>
      <c r="C24" s="15" t="s">
        <v>51</v>
      </c>
      <c r="D24" s="16">
        <v>94.805000000000007</v>
      </c>
      <c r="E24" s="16">
        <v>67.5</v>
      </c>
      <c r="F24" s="13">
        <f>ROUND((D24*60%),2)</f>
        <v>56.88</v>
      </c>
      <c r="G24" s="13">
        <f>ROUND((E24*40%),2)</f>
        <v>27</v>
      </c>
      <c r="H24" s="13">
        <f>F24+G24</f>
        <v>83.88</v>
      </c>
      <c r="I24" s="5" t="s">
        <v>52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4" customFormat="1" ht="15">
      <c r="A25" s="14">
        <v>14</v>
      </c>
      <c r="B25" s="15" t="s">
        <v>53</v>
      </c>
      <c r="C25" s="15" t="s">
        <v>54</v>
      </c>
      <c r="D25" s="16">
        <v>87.888999999999996</v>
      </c>
      <c r="E25" s="16">
        <v>46.25</v>
      </c>
      <c r="F25" s="13">
        <f>ROUND((D25*60%),2)</f>
        <v>52.73</v>
      </c>
      <c r="G25" s="13">
        <f>ROUND((E25*40%),2)</f>
        <v>18.5</v>
      </c>
      <c r="H25" s="13">
        <f>F25+G25</f>
        <v>71.22999999999999</v>
      </c>
      <c r="I25" s="5" t="s">
        <v>55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7" customFormat="1" ht="15">
      <c r="A26" s="14">
        <v>15</v>
      </c>
      <c r="B26" s="15" t="s">
        <v>56</v>
      </c>
      <c r="C26" s="15" t="s">
        <v>57</v>
      </c>
      <c r="D26" s="16">
        <v>82.108000000000004</v>
      </c>
      <c r="E26" s="16">
        <v>95</v>
      </c>
      <c r="F26" s="13">
        <f>ROUND((D26*60%),2)</f>
        <v>49.26</v>
      </c>
      <c r="G26" s="13">
        <f>ROUND((E26*40%),2)</f>
        <v>38</v>
      </c>
      <c r="H26" s="13">
        <f>F26+G26</f>
        <v>87.259999999999991</v>
      </c>
      <c r="I26" s="5" t="s">
        <v>52</v>
      </c>
      <c r="J26" s="5"/>
    </row>
    <row r="27" spans="1:255">
      <c r="A27" s="47"/>
      <c r="B27" s="47"/>
      <c r="C27" s="47"/>
      <c r="D27" s="47"/>
      <c r="E27" s="47"/>
      <c r="F27" s="47"/>
      <c r="G27" s="47"/>
      <c r="H27" s="47"/>
    </row>
    <row r="28" spans="1:255" ht="73.5" customHeight="1">
      <c r="A28" s="48" t="s">
        <v>58</v>
      </c>
      <c r="B28" s="49"/>
      <c r="C28" s="49"/>
      <c r="D28" s="49"/>
      <c r="E28" s="49"/>
      <c r="F28" s="49"/>
      <c r="G28" s="49"/>
      <c r="H28" s="49"/>
    </row>
    <row r="29" spans="1:255">
      <c r="A29" s="50" t="s">
        <v>59</v>
      </c>
      <c r="B29" s="50"/>
      <c r="C29" s="50"/>
      <c r="D29" s="50"/>
      <c r="E29" s="50"/>
      <c r="F29" s="50"/>
      <c r="G29" s="50"/>
      <c r="H29" s="50"/>
    </row>
    <row r="31" spans="1:255">
      <c r="A31" s="1"/>
      <c r="C31" s="1"/>
      <c r="D31" s="51">
        <v>42025</v>
      </c>
      <c r="E31" s="64"/>
      <c r="F31" s="1"/>
      <c r="G31" s="1"/>
      <c r="H31"/>
    </row>
    <row r="32" spans="1:255">
      <c r="A32" s="1"/>
      <c r="C32" s="1"/>
      <c r="D32" s="1"/>
      <c r="E32" s="1"/>
      <c r="F32" s="1"/>
      <c r="G32" s="1"/>
      <c r="H32"/>
    </row>
    <row r="33" spans="1:11" s="4" customFormat="1">
      <c r="B33" s="9"/>
      <c r="C33" s="52" t="s">
        <v>60</v>
      </c>
      <c r="D33" s="53"/>
      <c r="E33" s="53"/>
      <c r="F33" s="53"/>
    </row>
    <row r="34" spans="1:11" s="4" customFormat="1">
      <c r="B34" s="9"/>
      <c r="C34" s="53" t="s">
        <v>61</v>
      </c>
      <c r="D34" s="53"/>
      <c r="E34" s="53"/>
      <c r="F34" s="53"/>
    </row>
    <row r="36" spans="1:11">
      <c r="A36" s="1"/>
      <c r="C36" s="1"/>
      <c r="D36" s="1"/>
      <c r="E36" s="1"/>
      <c r="F36" s="1"/>
      <c r="G36" s="1"/>
      <c r="H36" s="1"/>
    </row>
    <row r="38" spans="1:11" s="4" customFormat="1">
      <c r="A38" s="52" t="s">
        <v>62</v>
      </c>
      <c r="B38" s="53"/>
      <c r="C38" s="39"/>
      <c r="D38" s="39"/>
      <c r="E38" s="40" t="s">
        <v>63</v>
      </c>
      <c r="F38" s="39"/>
      <c r="G38" s="39"/>
      <c r="H38" s="39"/>
      <c r="K38" s="8"/>
    </row>
    <row r="39" spans="1:11" s="4" customFormat="1">
      <c r="A39" s="53" t="s">
        <v>64</v>
      </c>
      <c r="B39" s="53"/>
      <c r="C39" s="39"/>
      <c r="D39" s="39"/>
      <c r="E39" s="39" t="s">
        <v>64</v>
      </c>
      <c r="F39" s="39"/>
      <c r="G39" s="39"/>
      <c r="H39" s="39"/>
    </row>
    <row r="40" spans="1:11" s="4" customFormat="1">
      <c r="B40" s="9"/>
    </row>
    <row r="41" spans="1:11" s="4" customFormat="1">
      <c r="B41" s="9"/>
    </row>
    <row r="42" spans="1:11" s="4" customFormat="1">
      <c r="A42" s="55"/>
      <c r="B42" s="55"/>
      <c r="C42" s="39"/>
      <c r="D42" s="39"/>
      <c r="F42" s="53"/>
      <c r="G42" s="53"/>
      <c r="H42" s="53"/>
      <c r="I42" s="53"/>
      <c r="J42" s="39"/>
      <c r="K42" s="8"/>
    </row>
    <row r="43" spans="1:11" s="4" customFormat="1">
      <c r="A43" s="53"/>
      <c r="B43" s="53"/>
      <c r="C43" s="39"/>
      <c r="D43" s="39"/>
      <c r="F43" s="53"/>
      <c r="G43" s="53"/>
      <c r="H43" s="53"/>
      <c r="I43" s="53"/>
      <c r="J43" s="39"/>
    </row>
    <row r="45" spans="1:11" s="4" customFormat="1">
      <c r="B45" s="9"/>
    </row>
    <row r="46" spans="1:11" s="4" customFormat="1">
      <c r="B46" s="9"/>
    </row>
  </sheetData>
  <autoFilter ref="H4:H16">
    <sortState ref="A7:I20">
      <sortCondition descending="1" ref="H4:H18"/>
    </sortState>
  </autoFilter>
  <mergeCells count="25">
    <mergeCell ref="A43:B43"/>
    <mergeCell ref="A42:B42"/>
    <mergeCell ref="F42:I42"/>
    <mergeCell ref="F43:I43"/>
    <mergeCell ref="A38:B38"/>
    <mergeCell ref="A39:B39"/>
    <mergeCell ref="C34:F34"/>
    <mergeCell ref="A22:H22"/>
    <mergeCell ref="K13:M13"/>
    <mergeCell ref="K14:M14"/>
    <mergeCell ref="K15:M15"/>
    <mergeCell ref="A27:H27"/>
    <mergeCell ref="A28:H28"/>
    <mergeCell ref="A29:H29"/>
    <mergeCell ref="D31:E31"/>
    <mergeCell ref="C33:F33"/>
    <mergeCell ref="A1:H1"/>
    <mergeCell ref="B2:H2"/>
    <mergeCell ref="A4:A5"/>
    <mergeCell ref="B4:C4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G33" sqref="G33"/>
    </sheetView>
  </sheetViews>
  <sheetFormatPr defaultRowHeight="12.75"/>
  <cols>
    <col min="1" max="1" width="4.140625" customWidth="1"/>
    <col min="2" max="2" width="26.28515625" customWidth="1"/>
    <col min="9" max="9" width="10.85546875" customWidth="1"/>
    <col min="11" max="11" width="13" customWidth="1"/>
    <col min="12" max="12" width="13.28515625" customWidth="1"/>
    <col min="14" max="14" width="23.7109375" customWidth="1"/>
  </cols>
  <sheetData>
    <row r="1" spans="1:16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</row>
    <row r="2" spans="1:16">
      <c r="B2" s="52" t="s">
        <v>65</v>
      </c>
      <c r="C2" s="52"/>
      <c r="D2" s="52"/>
      <c r="E2" s="52"/>
      <c r="F2" s="52"/>
      <c r="G2" s="52"/>
      <c r="H2" s="52"/>
      <c r="I2" s="52"/>
      <c r="J2" s="52"/>
      <c r="K2" s="52"/>
    </row>
    <row r="4" spans="1:16" ht="12.75" customHeight="1">
      <c r="A4" s="56" t="s">
        <v>2</v>
      </c>
      <c r="B4" s="42" t="s">
        <v>3</v>
      </c>
      <c r="C4" s="56" t="s">
        <v>4</v>
      </c>
      <c r="D4" s="56" t="s">
        <v>5</v>
      </c>
      <c r="E4" s="56" t="s">
        <v>66</v>
      </c>
      <c r="F4" s="56" t="s">
        <v>67</v>
      </c>
      <c r="G4" s="56" t="s">
        <v>68</v>
      </c>
      <c r="H4" s="56" t="s">
        <v>69</v>
      </c>
      <c r="I4" s="56" t="s">
        <v>70</v>
      </c>
      <c r="J4" s="56" t="s">
        <v>71</v>
      </c>
      <c r="K4" s="57" t="s">
        <v>8</v>
      </c>
    </row>
    <row r="5" spans="1:16" ht="26.25" customHeight="1">
      <c r="A5" s="56"/>
      <c r="B5" s="10" t="s">
        <v>9</v>
      </c>
      <c r="C5" s="56"/>
      <c r="D5" s="56"/>
      <c r="E5" s="56"/>
      <c r="F5" s="56"/>
      <c r="G5" s="56"/>
      <c r="H5" s="56"/>
      <c r="I5" s="56"/>
      <c r="J5" s="56"/>
      <c r="K5" s="57"/>
      <c r="N5" s="21"/>
      <c r="O5" s="21" t="s">
        <v>72</v>
      </c>
      <c r="P5" s="21" t="s">
        <v>73</v>
      </c>
    </row>
    <row r="6" spans="1:16" s="11" customFormat="1">
      <c r="A6" s="6">
        <v>1</v>
      </c>
      <c r="B6" s="20" t="s">
        <v>74</v>
      </c>
      <c r="C6" s="16">
        <v>75.085999999999999</v>
      </c>
      <c r="D6" s="16">
        <v>71.25</v>
      </c>
      <c r="E6" s="14">
        <v>99.53</v>
      </c>
      <c r="F6" s="23">
        <v>86</v>
      </c>
      <c r="G6" s="13">
        <f t="shared" ref="G6:G13" si="0">ROUND((C6*30%),2)</f>
        <v>22.53</v>
      </c>
      <c r="H6" s="13">
        <f t="shared" ref="H6:H13" si="1">ROUND((D6*10%),2)</f>
        <v>7.13</v>
      </c>
      <c r="I6" s="13">
        <f t="shared" ref="I6:I13" si="2">ROUND((E6*30%),2)</f>
        <v>29.86</v>
      </c>
      <c r="J6" s="13">
        <f t="shared" ref="J6:J13" si="3">IF(F6="SG",0,ROUND((F6*30%),2))</f>
        <v>25.8</v>
      </c>
      <c r="K6" s="13">
        <f t="shared" ref="K6:K13" si="4">IF(F6="SG", "Sınava Girmedi",SUM(G6,H6,I6,J6))</f>
        <v>85.32</v>
      </c>
      <c r="N6" s="21" t="s">
        <v>75</v>
      </c>
      <c r="O6" s="22">
        <v>2.37</v>
      </c>
      <c r="P6" s="14">
        <v>61.96</v>
      </c>
    </row>
    <row r="7" spans="1:16" s="11" customFormat="1">
      <c r="A7" s="6">
        <v>2</v>
      </c>
      <c r="B7" s="20" t="s">
        <v>76</v>
      </c>
      <c r="C7" s="16">
        <v>85.674999999999997</v>
      </c>
      <c r="D7" s="16">
        <v>90</v>
      </c>
      <c r="E7" s="14">
        <v>78.760000000000005</v>
      </c>
      <c r="F7" s="23">
        <v>54</v>
      </c>
      <c r="G7" s="13">
        <f t="shared" si="0"/>
        <v>25.7</v>
      </c>
      <c r="H7" s="13">
        <f t="shared" si="1"/>
        <v>9</v>
      </c>
      <c r="I7" s="13">
        <f t="shared" si="2"/>
        <v>23.63</v>
      </c>
      <c r="J7" s="13">
        <f t="shared" si="3"/>
        <v>16.2</v>
      </c>
      <c r="K7" s="13">
        <f t="shared" si="4"/>
        <v>74.53</v>
      </c>
      <c r="N7" s="20" t="s">
        <v>76</v>
      </c>
      <c r="O7" s="22">
        <v>3.09</v>
      </c>
      <c r="P7" s="14">
        <v>78.760000000000005</v>
      </c>
    </row>
    <row r="8" spans="1:16" s="11" customFormat="1">
      <c r="A8" s="6">
        <v>3</v>
      </c>
      <c r="B8" s="20" t="s">
        <v>77</v>
      </c>
      <c r="C8" s="16">
        <v>76.432000000000002</v>
      </c>
      <c r="D8" s="16">
        <v>75</v>
      </c>
      <c r="E8" s="14">
        <v>75.260000000000005</v>
      </c>
      <c r="F8" s="23">
        <v>46</v>
      </c>
      <c r="G8" s="13">
        <f t="shared" si="0"/>
        <v>22.93</v>
      </c>
      <c r="H8" s="13">
        <f t="shared" si="1"/>
        <v>7.5</v>
      </c>
      <c r="I8" s="13">
        <f t="shared" si="2"/>
        <v>22.58</v>
      </c>
      <c r="J8" s="13">
        <f t="shared" si="3"/>
        <v>13.8</v>
      </c>
      <c r="K8" s="13">
        <f t="shared" si="4"/>
        <v>66.81</v>
      </c>
      <c r="N8" s="20" t="s">
        <v>78</v>
      </c>
      <c r="O8" s="22">
        <v>2.2999999999999998</v>
      </c>
      <c r="P8" s="14">
        <v>60.33</v>
      </c>
    </row>
    <row r="9" spans="1:16" s="11" customFormat="1">
      <c r="A9" s="6">
        <v>4</v>
      </c>
      <c r="B9" s="20" t="s">
        <v>79</v>
      </c>
      <c r="C9" s="16">
        <v>83.3</v>
      </c>
      <c r="D9" s="16">
        <v>73.75</v>
      </c>
      <c r="E9" s="14">
        <v>72.459999999999994</v>
      </c>
      <c r="F9" s="23">
        <v>41</v>
      </c>
      <c r="G9" s="13">
        <f t="shared" si="0"/>
        <v>24.99</v>
      </c>
      <c r="H9" s="13">
        <f t="shared" si="1"/>
        <v>7.38</v>
      </c>
      <c r="I9" s="13">
        <f t="shared" si="2"/>
        <v>21.74</v>
      </c>
      <c r="J9" s="13">
        <f t="shared" si="3"/>
        <v>12.3</v>
      </c>
      <c r="K9" s="13">
        <f t="shared" si="4"/>
        <v>66.41</v>
      </c>
      <c r="L9" s="27"/>
      <c r="N9" s="20" t="s">
        <v>80</v>
      </c>
      <c r="O9" s="22">
        <v>2.93</v>
      </c>
      <c r="P9" s="14">
        <v>75.03</v>
      </c>
    </row>
    <row r="10" spans="1:16" s="11" customFormat="1">
      <c r="A10" s="6">
        <v>5</v>
      </c>
      <c r="B10" s="21" t="s">
        <v>75</v>
      </c>
      <c r="C10" s="16">
        <v>83.278000000000006</v>
      </c>
      <c r="D10" s="16">
        <v>97.5</v>
      </c>
      <c r="E10" s="14">
        <v>61.96</v>
      </c>
      <c r="F10" s="23">
        <v>42</v>
      </c>
      <c r="G10" s="13">
        <f t="shared" si="0"/>
        <v>24.98</v>
      </c>
      <c r="H10" s="13">
        <f t="shared" si="1"/>
        <v>9.75</v>
      </c>
      <c r="I10" s="13">
        <f t="shared" si="2"/>
        <v>18.59</v>
      </c>
      <c r="J10" s="13">
        <f t="shared" si="3"/>
        <v>12.6</v>
      </c>
      <c r="K10" s="13">
        <f t="shared" si="4"/>
        <v>65.92</v>
      </c>
      <c r="N10" s="20" t="s">
        <v>79</v>
      </c>
      <c r="O10" s="22">
        <v>2.82</v>
      </c>
      <c r="P10" s="14">
        <v>72.459999999999994</v>
      </c>
    </row>
    <row r="11" spans="1:16" s="11" customFormat="1">
      <c r="A11" s="6">
        <v>6</v>
      </c>
      <c r="B11" s="20" t="s">
        <v>78</v>
      </c>
      <c r="C11" s="16">
        <v>84.811999999999998</v>
      </c>
      <c r="D11" s="16">
        <v>73.75</v>
      </c>
      <c r="E11" s="14">
        <v>60.33</v>
      </c>
      <c r="F11" s="23">
        <v>35</v>
      </c>
      <c r="G11" s="13">
        <f t="shared" si="0"/>
        <v>25.44</v>
      </c>
      <c r="H11" s="13">
        <f t="shared" si="1"/>
        <v>7.38</v>
      </c>
      <c r="I11" s="13">
        <f t="shared" si="2"/>
        <v>18.100000000000001</v>
      </c>
      <c r="J11" s="13">
        <f t="shared" si="3"/>
        <v>10.5</v>
      </c>
      <c r="K11" s="13">
        <f t="shared" si="4"/>
        <v>61.42</v>
      </c>
      <c r="L11" s="27"/>
      <c r="N11" s="20" t="s">
        <v>81</v>
      </c>
      <c r="O11" s="22">
        <v>2.67</v>
      </c>
      <c r="P11" s="14">
        <v>68.959999999999994</v>
      </c>
    </row>
    <row r="12" spans="1:16" s="11" customFormat="1">
      <c r="A12" s="6">
        <v>7</v>
      </c>
      <c r="B12" s="20" t="s">
        <v>82</v>
      </c>
      <c r="C12" s="16">
        <v>80.412999999999997</v>
      </c>
      <c r="D12" s="16">
        <v>72.5</v>
      </c>
      <c r="E12" s="14">
        <v>73.86</v>
      </c>
      <c r="F12" s="23">
        <v>23</v>
      </c>
      <c r="G12" s="13">
        <f t="shared" si="0"/>
        <v>24.12</v>
      </c>
      <c r="H12" s="13">
        <f t="shared" si="1"/>
        <v>7.25</v>
      </c>
      <c r="I12" s="13">
        <f t="shared" si="2"/>
        <v>22.16</v>
      </c>
      <c r="J12" s="13">
        <f t="shared" si="3"/>
        <v>6.9</v>
      </c>
      <c r="K12" s="13">
        <f t="shared" si="4"/>
        <v>60.43</v>
      </c>
      <c r="N12" s="20" t="s">
        <v>82</v>
      </c>
      <c r="O12" s="22">
        <v>2.88</v>
      </c>
      <c r="P12" s="14">
        <v>73.86</v>
      </c>
    </row>
    <row r="13" spans="1:16" s="11" customFormat="1">
      <c r="A13" s="6">
        <v>8</v>
      </c>
      <c r="B13" s="20" t="s">
        <v>83</v>
      </c>
      <c r="C13" s="16">
        <v>85.980999999999995</v>
      </c>
      <c r="D13" s="16">
        <v>57.5</v>
      </c>
      <c r="E13" s="14">
        <v>75.5</v>
      </c>
      <c r="F13" s="23">
        <v>16</v>
      </c>
      <c r="G13" s="13">
        <f t="shared" si="0"/>
        <v>25.79</v>
      </c>
      <c r="H13" s="13">
        <f t="shared" si="1"/>
        <v>5.75</v>
      </c>
      <c r="I13" s="13">
        <f t="shared" si="2"/>
        <v>22.65</v>
      </c>
      <c r="J13" s="13">
        <f t="shared" si="3"/>
        <v>4.8</v>
      </c>
      <c r="K13" s="13">
        <f t="shared" si="4"/>
        <v>58.989999999999995</v>
      </c>
      <c r="N13" s="20" t="s">
        <v>77</v>
      </c>
      <c r="O13" s="22">
        <v>2.94</v>
      </c>
      <c r="P13" s="14">
        <v>75.260000000000005</v>
      </c>
    </row>
    <row r="14" spans="1:16" s="11" customFormat="1" ht="15.75">
      <c r="A14" s="6"/>
      <c r="B14" s="59" t="s">
        <v>84</v>
      </c>
      <c r="C14" s="60"/>
      <c r="D14" s="60"/>
      <c r="E14" s="60"/>
      <c r="F14" s="60"/>
      <c r="G14" s="60"/>
      <c r="H14" s="60"/>
      <c r="I14" s="60"/>
      <c r="J14" s="60"/>
      <c r="K14" s="61"/>
      <c r="N14" s="20" t="s">
        <v>83</v>
      </c>
      <c r="O14" s="22">
        <v>2.95</v>
      </c>
      <c r="P14" s="14">
        <v>75.5</v>
      </c>
    </row>
    <row r="15" spans="1:16" s="11" customFormat="1">
      <c r="A15" s="6">
        <v>9</v>
      </c>
      <c r="B15" s="65" t="s">
        <v>80</v>
      </c>
      <c r="C15" s="24">
        <v>87.048000000000002</v>
      </c>
      <c r="D15" s="24">
        <v>70</v>
      </c>
      <c r="E15" s="25">
        <v>75.03</v>
      </c>
      <c r="F15" s="28"/>
      <c r="G15" s="26">
        <f>ROUND((C15*30%),2)</f>
        <v>26.11</v>
      </c>
      <c r="H15" s="26">
        <f>ROUND((D15*10%),2)</f>
        <v>7</v>
      </c>
      <c r="I15" s="26">
        <f>ROUND((E15*30%),2)</f>
        <v>22.51</v>
      </c>
      <c r="J15" s="26">
        <f>IF(F15="SG",0,ROUND((F15*30%),2))</f>
        <v>0</v>
      </c>
      <c r="K15" s="26">
        <f>IF(F15="SG", "Sınava Girmedi",SUM(G15,H15,I15,J15))</f>
        <v>55.620000000000005</v>
      </c>
      <c r="N15" s="20" t="s">
        <v>74</v>
      </c>
      <c r="O15" s="22">
        <v>3.98</v>
      </c>
      <c r="P15" s="14">
        <v>99.53</v>
      </c>
    </row>
    <row r="16" spans="1:16" s="11" customFormat="1">
      <c r="A16" s="6">
        <v>10</v>
      </c>
      <c r="B16" s="65" t="s">
        <v>81</v>
      </c>
      <c r="C16" s="24">
        <v>79.935000000000002</v>
      </c>
      <c r="D16" s="24">
        <v>76.25</v>
      </c>
      <c r="E16" s="25">
        <v>68.959999999999994</v>
      </c>
      <c r="F16" s="28"/>
      <c r="G16" s="26">
        <f>ROUND((C16*30%),2)</f>
        <v>23.98</v>
      </c>
      <c r="H16" s="26">
        <f>ROUND((D16*10%),2)</f>
        <v>7.63</v>
      </c>
      <c r="I16" s="26">
        <f>ROUND((E16*30%),2)</f>
        <v>20.69</v>
      </c>
      <c r="J16" s="26">
        <f>IF(F16="SG",0,ROUND((F16*30%),2))</f>
        <v>0</v>
      </c>
      <c r="K16" s="26">
        <f>IF(F16="SG", "Sınava Girmedi",SUM(G16,H16,I16,J16))</f>
        <v>52.3</v>
      </c>
    </row>
    <row r="17" spans="2:22">
      <c r="N17" s="12"/>
    </row>
    <row r="18" spans="2:22">
      <c r="B18" s="47" t="s">
        <v>85</v>
      </c>
      <c r="C18" s="47"/>
      <c r="D18" s="47"/>
      <c r="E18" s="47"/>
      <c r="F18" s="47"/>
      <c r="G18" s="47"/>
      <c r="H18" s="47"/>
      <c r="I18" s="47"/>
      <c r="J18" s="47"/>
      <c r="K18" s="47"/>
      <c r="N18" s="12"/>
    </row>
    <row r="19" spans="2:22">
      <c r="B19" s="58" t="s">
        <v>86</v>
      </c>
      <c r="C19" s="50"/>
      <c r="D19" s="50"/>
      <c r="E19" s="50"/>
      <c r="F19" s="50"/>
      <c r="G19" s="50"/>
      <c r="H19" s="50"/>
      <c r="I19" s="50"/>
      <c r="J19" s="50"/>
      <c r="K19" s="50"/>
      <c r="L19" s="29"/>
      <c r="M19" s="30"/>
      <c r="N19" s="30"/>
      <c r="O19" s="31"/>
      <c r="P19" s="32"/>
      <c r="Q19" s="33"/>
      <c r="R19" s="33"/>
      <c r="S19" s="33"/>
      <c r="T19" s="33"/>
      <c r="U19" s="33"/>
    </row>
    <row r="20" spans="2:22" ht="30.75" customHeight="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29"/>
      <c r="M20" s="30"/>
      <c r="N20" s="30"/>
      <c r="O20" s="31"/>
      <c r="P20" s="32"/>
      <c r="Q20" s="33"/>
      <c r="R20" s="33"/>
      <c r="S20" s="33"/>
      <c r="T20" s="33"/>
      <c r="U20" s="33"/>
    </row>
    <row r="21" spans="2:22">
      <c r="B21" s="58" t="s">
        <v>87</v>
      </c>
      <c r="C21" s="50"/>
      <c r="D21" s="50"/>
      <c r="E21" s="50"/>
      <c r="F21" s="50"/>
      <c r="G21" s="50"/>
      <c r="H21" s="50"/>
      <c r="I21" s="50"/>
      <c r="J21" s="50"/>
      <c r="K21" s="50"/>
      <c r="L21" s="29"/>
      <c r="M21" s="30"/>
      <c r="N21" s="30"/>
      <c r="O21" s="31"/>
      <c r="P21" s="32"/>
      <c r="Q21" s="33"/>
      <c r="R21" s="33"/>
      <c r="S21" s="33"/>
      <c r="T21" s="33"/>
      <c r="U21" s="33"/>
    </row>
    <row r="22" spans="2:22" ht="24.75" customHeight="1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34"/>
      <c r="M22" s="30"/>
      <c r="N22" s="30"/>
      <c r="O22" s="31"/>
      <c r="P22" s="32"/>
      <c r="Q22" s="33"/>
      <c r="R22" s="33"/>
      <c r="S22" s="33"/>
      <c r="T22" s="33"/>
      <c r="U22" s="33"/>
    </row>
    <row r="23" spans="2:22" ht="23.25" customHeight="1">
      <c r="B23" s="50" t="s">
        <v>88</v>
      </c>
      <c r="C23" s="50"/>
      <c r="D23" s="50"/>
      <c r="E23" s="50"/>
      <c r="F23" s="50"/>
      <c r="G23" s="50"/>
      <c r="H23" s="50"/>
      <c r="I23" s="50"/>
      <c r="J23" s="50"/>
      <c r="K23" s="50"/>
      <c r="L23" s="29"/>
      <c r="M23" s="30"/>
      <c r="N23" s="30"/>
      <c r="O23" s="31"/>
      <c r="P23" s="32"/>
      <c r="Q23" s="33"/>
      <c r="R23" s="33"/>
      <c r="S23" s="33"/>
      <c r="T23" s="33"/>
      <c r="U23" s="33"/>
    </row>
    <row r="24" spans="2:22">
      <c r="D24" s="1"/>
      <c r="E24" s="1"/>
      <c r="F24" s="1"/>
      <c r="G24" s="66"/>
      <c r="H24" s="1"/>
      <c r="I24" s="1"/>
      <c r="J24" s="1"/>
      <c r="K24" s="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27"/>
    </row>
    <row r="25" spans="2:22">
      <c r="C25" s="1"/>
      <c r="D25" s="1"/>
      <c r="E25" s="1"/>
      <c r="F25" s="51">
        <v>42390</v>
      </c>
      <c r="G25" s="64"/>
      <c r="H25" s="1"/>
      <c r="I25" s="1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11"/>
    </row>
    <row r="26" spans="2:22">
      <c r="C26" s="1"/>
      <c r="D26" s="1"/>
      <c r="E26" s="1"/>
      <c r="F26" s="1"/>
      <c r="G26" s="1"/>
      <c r="H26" s="1"/>
      <c r="I26" s="1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27"/>
    </row>
    <row r="27" spans="2:22" s="4" customFormat="1">
      <c r="E27" s="52" t="s">
        <v>89</v>
      </c>
      <c r="F27" s="53"/>
      <c r="G27" s="53"/>
      <c r="H27" s="53"/>
      <c r="L27" s="67"/>
      <c r="M27" s="35"/>
      <c r="N27" s="35"/>
      <c r="O27" s="36"/>
      <c r="P27" s="37"/>
      <c r="Q27" s="38"/>
      <c r="R27" s="38"/>
      <c r="S27" s="38"/>
      <c r="T27" s="38"/>
      <c r="U27" s="38"/>
    </row>
    <row r="28" spans="2:22" s="4" customFormat="1">
      <c r="E28" s="53" t="s">
        <v>61</v>
      </c>
      <c r="F28" s="53"/>
      <c r="G28" s="53"/>
      <c r="H28" s="53"/>
      <c r="L28" s="67"/>
      <c r="M28" s="35"/>
      <c r="N28" s="35"/>
      <c r="O28" s="36"/>
      <c r="P28" s="37"/>
      <c r="Q28" s="38"/>
      <c r="R28" s="38"/>
      <c r="S28" s="38"/>
      <c r="T28" s="38"/>
      <c r="U28" s="38"/>
    </row>
    <row r="29" spans="2:22">
      <c r="C29" s="4"/>
      <c r="D29" s="4"/>
      <c r="E29" s="4"/>
      <c r="F29" s="4"/>
      <c r="G29" s="4"/>
      <c r="H29" s="4"/>
      <c r="I29" s="4"/>
      <c r="J29" s="4"/>
    </row>
    <row r="30" spans="2:22">
      <c r="C30" s="1"/>
      <c r="D30" s="1"/>
      <c r="E30" s="1"/>
      <c r="F30" s="1"/>
      <c r="G30" s="1"/>
      <c r="H30" s="1"/>
      <c r="I30" s="1"/>
      <c r="J30" s="1"/>
    </row>
    <row r="31" spans="2:22">
      <c r="C31" s="4"/>
      <c r="D31" s="4"/>
      <c r="E31" s="4"/>
      <c r="F31" s="4"/>
      <c r="G31" s="4"/>
      <c r="H31" s="4"/>
      <c r="I31" s="4"/>
      <c r="J31" s="4"/>
    </row>
    <row r="32" spans="2:22" s="4" customFormat="1">
      <c r="C32" s="52" t="s">
        <v>90</v>
      </c>
      <c r="D32" s="53"/>
      <c r="E32" s="39"/>
      <c r="F32" s="39"/>
      <c r="H32" s="52" t="s">
        <v>91</v>
      </c>
      <c r="I32" s="53"/>
      <c r="J32" s="53"/>
      <c r="K32" s="53"/>
      <c r="L32" s="8"/>
    </row>
    <row r="33" spans="3:11" s="4" customFormat="1">
      <c r="C33" s="53" t="s">
        <v>64</v>
      </c>
      <c r="D33" s="53"/>
      <c r="E33" s="39"/>
      <c r="F33" s="39"/>
      <c r="H33" s="53" t="s">
        <v>64</v>
      </c>
      <c r="I33" s="53"/>
      <c r="J33" s="53"/>
      <c r="K33" s="53"/>
    </row>
  </sheetData>
  <mergeCells count="24">
    <mergeCell ref="C33:D33"/>
    <mergeCell ref="H33:K33"/>
    <mergeCell ref="F25:G25"/>
    <mergeCell ref="E27:H27"/>
    <mergeCell ref="E28:H28"/>
    <mergeCell ref="C32:D32"/>
    <mergeCell ref="H32:K32"/>
    <mergeCell ref="B18:K18"/>
    <mergeCell ref="B19:K20"/>
    <mergeCell ref="B21:K22"/>
    <mergeCell ref="B23:K23"/>
    <mergeCell ref="B14:K14"/>
    <mergeCell ref="B1:K1"/>
    <mergeCell ref="B2:K2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gyte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erhan demirbaş</dc:creator>
  <cp:keywords/>
  <dc:description/>
  <cp:lastModifiedBy>X</cp:lastModifiedBy>
  <cp:revision/>
  <dcterms:created xsi:type="dcterms:W3CDTF">2009-10-15T09:59:01Z</dcterms:created>
  <dcterms:modified xsi:type="dcterms:W3CDTF">2016-01-21T14:47:08Z</dcterms:modified>
  <cp:category/>
  <cp:contentStatus/>
</cp:coreProperties>
</file>